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8190" activeTab="0"/>
  </bookViews>
  <sheets>
    <sheet name="вільховець" sheetId="1" r:id="rId1"/>
  </sheets>
  <externalReferences>
    <externalReference r:id="rId4"/>
  </externalReferences>
  <definedNames>
    <definedName name="_xlnm.Print_Titles" localSheetId="0">'вільховець'!$22:$22</definedName>
    <definedName name="_xlnm.Print_Area" localSheetId="0">'вільховець'!$A$1:$R$106</definedName>
  </definedNames>
  <calcPr fullCalcOnLoad="1"/>
</workbook>
</file>

<file path=xl/sharedStrings.xml><?xml version="1.0" encoding="utf-8"?>
<sst xmlns="http://schemas.openxmlformats.org/spreadsheetml/2006/main" count="793" uniqueCount="123">
  <si>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</si>
  <si>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</si>
  <si>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</si>
  <si>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</si>
  <si>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</si>
  <si>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</si>
  <si>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</si>
  <si>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</si>
  <si>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</si>
  <si>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</si>
  <si>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</si>
  <si>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</si>
  <si>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</si>
  <si>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</si>
  <si>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</si>
  <si>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</si>
  <si>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</si>
  <si>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</si>
  <si>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</si>
  <si>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</si>
  <si>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</si>
  <si>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</si>
  <si>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</si>
  <si>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</si>
  <si>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</si>
  <si>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</si>
  <si>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</si>
  <si>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</si>
  <si>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</si>
  <si>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</si>
  <si>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</si>
  <si>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</si>
  <si>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</si>
  <si>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</si>
  <si>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</si>
  <si>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</si>
  <si>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</si>
  <si>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</si>
  <si>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</si>
  <si>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</si>
  <si>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</si>
  <si>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</si>
  <si>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</si>
  <si>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</si>
  <si>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</si>
  <si>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</si>
  <si>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</si>
  <si>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</si>
  <si>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</si>
  <si>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</si>
  <si>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</si>
  <si>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</si>
  <si>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</si>
  <si>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</si>
  <si>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</si>
  <si>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</si>
  <si>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</si>
  <si>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</si>
  <si>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</si>
  <si>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</si>
  <si>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</si>
  <si>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</si>
  <si>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</si>
  <si>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</si>
  <si>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</si>
  <si>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</si>
  <si>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</si>
  <si>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</si>
  <si>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</si>
  <si>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</si>
  <si>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</si>
  <si>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</si>
  <si>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</si>
  <si>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</si>
  <si>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</si>
  <si>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</si>
  <si>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</si>
  <si>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</si>
  <si>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</si>
  <si>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</si>
  <si>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</si>
  <si>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</si>
  <si>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</si>
  <si>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</si>
  <si>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</si>
  <si>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</si>
  <si>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</si>
  <si>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</si>
  <si>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</si>
  <si>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</si>
  <si>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</si>
  <si>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</si>
  <si>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</si>
  <si>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</si>
  <si>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</si>
  <si>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</si>
  <si>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</si>
  <si>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</si>
  <si>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</si>
  <si>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</si>
  <si>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</si>
  <si>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</si>
  <si>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</si>
  <si>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</si>
  <si>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</si>
  <si>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</si>
  <si>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</si>
  <si>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</si>
  <si>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</si>
  <si>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</si>
  <si>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</si>
  <si>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</si>
  <si>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</si>
  <si>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</si>
  <si>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</si>
  <si>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</si>
  <si>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</si>
  <si>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</si>
  <si>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</si>
  <si>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</si>
  <si>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</si>
  <si>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Відділ освіти ,культури,молоді та спорту</t>
  </si>
  <si>
    <t>за 1 квартал 2020 рік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</si>
</sst>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;\-#,##0.00;#,&quot;-&quot;"/>
    <numFmt numFmtId="174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10" xfId="0" applyFont="1" applyBorder="1" applyAlignment="1">
      <alignment wrapText="1"/>
    </xf>
    <xf numFmtId="0" fontId="23" fillId="0" borderId="0" xfId="0" applyFont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 applyProtection="1">
      <alignment horizontal="justify" vertical="top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73" fontId="23" fillId="0" borderId="12" xfId="0" applyNumberFormat="1" applyFont="1" applyBorder="1" applyAlignment="1" applyProtection="1">
      <alignment horizontal="right" vertical="center" wrapText="1"/>
      <protection/>
    </xf>
    <xf numFmtId="173" fontId="22" fillId="0" borderId="12" xfId="0" applyNumberFormat="1" applyFont="1" applyBorder="1" applyAlignment="1" applyProtection="1">
      <alignment horizontal="center" vertical="center" wrapText="1"/>
      <protection locked="0"/>
    </xf>
    <xf numFmtId="173" fontId="23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vertical="center" wrapText="1"/>
    </xf>
    <xf numFmtId="173" fontId="22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>
      <alignment horizontal="justify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173" fontId="24" fillId="0" borderId="12" xfId="0" applyNumberFormat="1" applyFont="1" applyBorder="1" applyAlignment="1" applyProtection="1">
      <alignment horizontal="right" vertical="center" wrapText="1"/>
      <protection locked="0"/>
    </xf>
    <xf numFmtId="173" fontId="24" fillId="0" borderId="12" xfId="0" applyNumberFormat="1" applyFont="1" applyBorder="1" applyAlignment="1" applyProtection="1">
      <alignment horizontal="right"/>
      <protection locked="0"/>
    </xf>
    <xf numFmtId="173" fontId="24" fillId="0" borderId="12" xfId="0" applyNumberFormat="1" applyFont="1" applyBorder="1" applyAlignment="1" applyProtection="1">
      <alignment horizontal="right" vertical="top" wrapText="1"/>
      <protection locked="0"/>
    </xf>
    <xf numFmtId="0" fontId="25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3" xfId="0" applyNumberFormat="1" applyFont="1" applyBorder="1" applyAlignment="1" applyProtection="1">
      <alignment horizontal="right" vertical="center" wrapText="1"/>
      <protection locked="0"/>
    </xf>
    <xf numFmtId="2" fontId="22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4" xfId="0" applyNumberFormat="1" applyFont="1" applyBorder="1" applyAlignment="1" applyProtection="1">
      <alignment horizontal="right" vertical="center" wrapText="1"/>
      <protection locked="0"/>
    </xf>
    <xf numFmtId="2" fontId="22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5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1" fontId="23" fillId="24" borderId="11" xfId="0" applyNumberFormat="1" applyFont="1" applyFill="1" applyBorder="1" applyAlignment="1" applyProtection="1">
      <alignment horizontal="center" wrapText="1"/>
      <protection/>
    </xf>
    <xf numFmtId="49" fontId="23" fillId="2" borderId="11" xfId="0" applyNumberFormat="1" applyFont="1" applyFill="1" applyBorder="1" applyAlignment="1" applyProtection="1">
      <alignment horizontal="center" wrapText="1"/>
      <protection locked="0"/>
    </xf>
    <xf numFmtId="0" fontId="26" fillId="0" borderId="1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" fontId="23" fillId="24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Попівк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6">
        <row r="11">
          <cell r="A11" t="str">
            <v>Організаційно-правова форма господарювання</v>
          </cell>
        </row>
      </sheetData>
      <sheetData sheetId="270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9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workbookViewId="0" topLeftCell="A1">
      <selection activeCell="J25" sqref="J25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84" t="s">
        <v>0</v>
      </c>
      <c r="K1" s="84"/>
      <c r="L1" s="84"/>
      <c r="M1" s="84"/>
      <c r="N1" s="84"/>
      <c r="O1" s="84"/>
      <c r="P1" s="84"/>
      <c r="Q1" s="84"/>
      <c r="R1" s="84"/>
    </row>
    <row r="2" spans="10:18" s="1" customFormat="1" ht="16.5" customHeight="1">
      <c r="J2" s="84"/>
      <c r="K2" s="84"/>
      <c r="L2" s="84"/>
      <c r="M2" s="84"/>
      <c r="N2" s="84"/>
      <c r="O2" s="84"/>
      <c r="P2" s="84"/>
      <c r="Q2" s="84"/>
      <c r="R2" s="84"/>
    </row>
    <row r="3" spans="1:18" s="1" customFormat="1" ht="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s="1" customFormat="1" ht="15">
      <c r="A4" s="88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8"/>
      <c r="C4" s="88"/>
      <c r="D4" s="88"/>
      <c r="E4" s="88"/>
      <c r="F4" s="88"/>
      <c r="G4" s="88"/>
      <c r="H4" s="88"/>
      <c r="I4" s="88"/>
      <c r="J4" s="88"/>
      <c r="K4" s="2" t="str">
        <f>IF('[1]ЗАПОЛНИТЬ'!$F$7=1,'[1]шапки'!C3,'[1]шапки'!D3)</f>
        <v>№ 4-1м),</v>
      </c>
      <c r="L4" s="3"/>
      <c r="M4" s="3"/>
      <c r="N4" s="4">
        <f>IF('[1]ЗАПОЛНИТЬ'!$F$7=1,'[1]шапки'!D3,"")</f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8" s="1" customFormat="1" ht="14.25" customHeight="1">
      <c r="A6" s="85" t="s">
        <v>122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="7" customFormat="1" ht="2.25" customHeight="1" hidden="1"/>
    <row r="8" spans="17:18" s="7" customFormat="1" ht="9" customHeight="1">
      <c r="Q8" s="87" t="s">
        <v>2</v>
      </c>
      <c r="R8" s="87"/>
    </row>
    <row r="9" spans="1:18" s="7" customFormat="1" ht="15" customHeight="1">
      <c r="A9" s="8" t="s">
        <v>3</v>
      </c>
      <c r="B9" s="90" t="s">
        <v>121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89" t="str">
        <f>'[1]ЗАПОЛНИТЬ'!A13</f>
        <v>за ЄДРПОУ</v>
      </c>
      <c r="N9" s="89"/>
      <c r="O9" s="9"/>
      <c r="Q9" s="86">
        <v>43562860</v>
      </c>
      <c r="R9" s="86"/>
    </row>
    <row r="10" spans="1:18" s="7" customFormat="1" ht="11.25" customHeight="1">
      <c r="A10" s="10" t="s">
        <v>4</v>
      </c>
      <c r="B10" s="92" t="str">
        <f>'[1]ЗАПОЛНИТЬ'!B5</f>
        <v>м. Звенигородка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89" t="str">
        <f>'[1]ЗАПОЛНИТЬ'!A14</f>
        <v>за КОАТУУ</v>
      </c>
      <c r="N10" s="89"/>
      <c r="O10" s="11"/>
      <c r="Q10" s="91">
        <f>'[1]ЗАПОЛНИТЬ'!B14</f>
        <v>7121210100</v>
      </c>
      <c r="R10" s="91"/>
    </row>
    <row r="11" spans="1:18" s="7" customFormat="1" ht="11.25" customHeight="1">
      <c r="A11" s="10" t="str">
        <f>'[1]Ф.2.ЗВЕД'!A11</f>
        <v>Організаційно-правова форма господарювання</v>
      </c>
      <c r="B11" s="92" t="str">
        <f>'[1]ЗАПОЛНИТЬ'!D15</f>
        <v>Орган державної влади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4" t="str">
        <f>'[1]ЗАПОЛНИТЬ'!A15</f>
        <v>за КОПФГ</v>
      </c>
      <c r="N11" s="94"/>
      <c r="O11" s="11"/>
      <c r="Q11" s="91">
        <f>'[1]ЗАПОЛНИТЬ'!B15</f>
        <v>410</v>
      </c>
      <c r="R11" s="91"/>
    </row>
    <row r="12" spans="1:18" s="7" customFormat="1" ht="11.25" customHeight="1">
      <c r="A12" s="72" t="s">
        <v>113</v>
      </c>
      <c r="B12" s="72"/>
      <c r="C12" s="72"/>
      <c r="D12" s="72"/>
      <c r="E12" s="93" t="str">
        <f>'[1]ЗАПОЛНИТЬ'!H9</f>
        <v>350</v>
      </c>
      <c r="F12" s="93"/>
      <c r="G12" s="80" t="str">
        <f>IF(E12&gt;0,VLOOKUP(E12,'[1]ДовидникКВК(ГОС)'!A:B,2,FALSE),"")</f>
        <v>Міністерство фінансів України</v>
      </c>
      <c r="H12" s="80"/>
      <c r="I12" s="80"/>
      <c r="J12" s="80"/>
      <c r="K12" s="80"/>
      <c r="L12" s="80"/>
      <c r="M12" s="80"/>
      <c r="N12" s="80"/>
      <c r="O12" s="80"/>
      <c r="P12" s="12"/>
      <c r="Q12" s="12"/>
      <c r="R12" s="13"/>
    </row>
    <row r="13" spans="1:18" s="7" customFormat="1" ht="11.25">
      <c r="A13" s="72" t="s">
        <v>5</v>
      </c>
      <c r="B13" s="72"/>
      <c r="C13" s="72"/>
      <c r="D13" s="72"/>
      <c r="E13" s="75"/>
      <c r="F13" s="75"/>
      <c r="G13" s="76">
        <f>IF(E13&gt;0,VLOOKUP(E13,'[1]ДовидникКПК'!B:C,2,FALSE),"")</f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s="7" customFormat="1" ht="15" customHeight="1">
      <c r="A14" s="72" t="s">
        <v>6</v>
      </c>
      <c r="B14" s="72"/>
      <c r="C14" s="72"/>
      <c r="D14" s="72"/>
      <c r="E14" s="74" t="str">
        <f>'[1]ЗАПОЛНИТЬ'!H10</f>
        <v>010</v>
      </c>
      <c r="F14" s="74"/>
      <c r="G14" s="78" t="str">
        <f>'[1]ЗАПОЛНИТЬ'!I10</f>
        <v>-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8" s="7" customFormat="1" ht="44.25" customHeight="1">
      <c r="A15" s="72" t="s">
        <v>7</v>
      </c>
      <c r="B15" s="72"/>
      <c r="C15" s="72"/>
      <c r="D15" s="72"/>
      <c r="E15" s="75" t="s">
        <v>8</v>
      </c>
      <c r="F15" s="75"/>
      <c r="G15" s="80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="7" customFormat="1" ht="11.25">
      <c r="A16" s="14" t="s">
        <v>114</v>
      </c>
    </row>
    <row r="17" s="7" customFormat="1" ht="10.5" customHeight="1" thickBot="1">
      <c r="A17" s="15" t="s">
        <v>9</v>
      </c>
    </row>
    <row r="18" spans="1:18" ht="24" customHeight="1" thickBot="1" thickTop="1">
      <c r="A18" s="73" t="s">
        <v>10</v>
      </c>
      <c r="B18" s="73" t="s">
        <v>11</v>
      </c>
      <c r="C18" s="73" t="s">
        <v>12</v>
      </c>
      <c r="D18" s="73" t="s">
        <v>13</v>
      </c>
      <c r="E18" s="73" t="s">
        <v>14</v>
      </c>
      <c r="F18" s="73"/>
      <c r="G18" s="73" t="s">
        <v>15</v>
      </c>
      <c r="H18" s="73" t="s">
        <v>16</v>
      </c>
      <c r="I18" s="73" t="s">
        <v>17</v>
      </c>
      <c r="J18" s="73" t="s">
        <v>18</v>
      </c>
      <c r="K18" s="73" t="s">
        <v>19</v>
      </c>
      <c r="L18" s="73"/>
      <c r="M18" s="73"/>
      <c r="N18" s="73"/>
      <c r="O18" s="73" t="s">
        <v>20</v>
      </c>
      <c r="P18" s="73"/>
      <c r="Q18" s="73" t="s">
        <v>21</v>
      </c>
      <c r="R18" s="73"/>
    </row>
    <row r="19" spans="1:18" ht="17.25" customHeight="1" thickBot="1" thickTop="1">
      <c r="A19" s="73"/>
      <c r="B19" s="73"/>
      <c r="C19" s="73"/>
      <c r="D19" s="73"/>
      <c r="E19" s="73" t="s">
        <v>22</v>
      </c>
      <c r="F19" s="77" t="s">
        <v>23</v>
      </c>
      <c r="G19" s="73"/>
      <c r="H19" s="73"/>
      <c r="I19" s="73"/>
      <c r="J19" s="73"/>
      <c r="K19" s="73" t="s">
        <v>22</v>
      </c>
      <c r="L19" s="73" t="s">
        <v>24</v>
      </c>
      <c r="M19" s="73"/>
      <c r="N19" s="73"/>
      <c r="O19" s="73" t="s">
        <v>22</v>
      </c>
      <c r="P19" s="79" t="s">
        <v>25</v>
      </c>
      <c r="Q19" s="73"/>
      <c r="R19" s="73"/>
    </row>
    <row r="20" spans="1:18" ht="31.5" customHeight="1" thickBot="1" thickTop="1">
      <c r="A20" s="73"/>
      <c r="B20" s="73"/>
      <c r="C20" s="73"/>
      <c r="D20" s="73"/>
      <c r="E20" s="73"/>
      <c r="F20" s="77"/>
      <c r="G20" s="73"/>
      <c r="H20" s="73"/>
      <c r="I20" s="73"/>
      <c r="J20" s="73"/>
      <c r="K20" s="73"/>
      <c r="L20" s="77" t="s">
        <v>26</v>
      </c>
      <c r="M20" s="77" t="s">
        <v>27</v>
      </c>
      <c r="N20" s="77"/>
      <c r="O20" s="73"/>
      <c r="P20" s="79"/>
      <c r="Q20" s="79" t="s">
        <v>22</v>
      </c>
      <c r="R20" s="77" t="s">
        <v>28</v>
      </c>
    </row>
    <row r="21" spans="1:18" ht="51.75" customHeight="1" thickBot="1" thickTop="1">
      <c r="A21" s="73"/>
      <c r="B21" s="73"/>
      <c r="C21" s="73"/>
      <c r="D21" s="73"/>
      <c r="E21" s="73"/>
      <c r="F21" s="77"/>
      <c r="G21" s="73"/>
      <c r="H21" s="73"/>
      <c r="I21" s="73"/>
      <c r="J21" s="73"/>
      <c r="K21" s="73"/>
      <c r="L21" s="77"/>
      <c r="M21" s="16" t="s">
        <v>22</v>
      </c>
      <c r="N21" s="17" t="s">
        <v>29</v>
      </c>
      <c r="O21" s="73"/>
      <c r="P21" s="79"/>
      <c r="Q21" s="79"/>
      <c r="R21" s="77"/>
    </row>
    <row r="22" spans="1:18" s="19" customFormat="1" ht="12.75" thickBot="1" thickTop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Bot="1" thickTop="1">
      <c r="A23" s="18" t="s">
        <v>115</v>
      </c>
      <c r="B23" s="20" t="s">
        <v>30</v>
      </c>
      <c r="C23" s="21" t="s">
        <v>31</v>
      </c>
      <c r="D23" s="22">
        <f>SUM(D24:D28)</f>
        <v>0</v>
      </c>
      <c r="E23" s="23"/>
      <c r="F23" s="24">
        <v>0</v>
      </c>
      <c r="G23" s="24">
        <v>0</v>
      </c>
      <c r="H23" s="24">
        <v>0</v>
      </c>
      <c r="I23" s="22">
        <f>SUM(I24:I27)</f>
        <v>0</v>
      </c>
      <c r="J23" s="22">
        <f>SUM(J24:J27)</f>
        <v>2423.3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2423.3</v>
      </c>
      <c r="R23" s="24">
        <v>0</v>
      </c>
    </row>
    <row r="24" spans="1:18" s="19" customFormat="1" ht="13.5" customHeight="1" thickBot="1" thickTop="1">
      <c r="A24" s="26" t="s">
        <v>32</v>
      </c>
      <c r="B24" s="20" t="s">
        <v>30</v>
      </c>
      <c r="C24" s="21" t="s">
        <v>33</v>
      </c>
      <c r="D24" s="24"/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f>2423.3</f>
        <v>2423.3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19" customFormat="1" ht="12.75" thickBot="1" thickTop="1">
      <c r="A25" s="27" t="s">
        <v>34</v>
      </c>
      <c r="B25" s="20" t="s">
        <v>30</v>
      </c>
      <c r="C25" s="21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/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19" customFormat="1" ht="12.75" thickBot="1" thickTop="1">
      <c r="A26" s="26" t="s">
        <v>36</v>
      </c>
      <c r="B26" s="20" t="s">
        <v>30</v>
      </c>
      <c r="C26" s="21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19" customFormat="1" ht="12" customHeight="1" thickBot="1" thickTop="1">
      <c r="A27" s="28" t="s">
        <v>38</v>
      </c>
      <c r="B27" s="20" t="s">
        <v>30</v>
      </c>
      <c r="C27" s="21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>
        <v>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19" customFormat="1" ht="12.75" thickBot="1" thickTop="1">
      <c r="A28" s="26" t="s">
        <v>40</v>
      </c>
      <c r="B28" s="20" t="s">
        <v>30</v>
      </c>
      <c r="C28" s="21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19" customFormat="1" ht="12.75" thickBot="1" thickTop="1">
      <c r="A29" s="18" t="s">
        <v>116</v>
      </c>
      <c r="B29" s="18" t="s">
        <v>30</v>
      </c>
      <c r="C29" s="21" t="s">
        <v>42</v>
      </c>
      <c r="D29" s="22">
        <f>D31+D66</f>
        <v>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2">
        <f aca="true" t="shared" si="0" ref="K29:P29">K31+K66</f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5" t="s">
        <v>30</v>
      </c>
      <c r="R29" s="25" t="s">
        <v>30</v>
      </c>
    </row>
    <row r="30" spans="1:18" s="19" customFormat="1" ht="12.75" thickBot="1" thickTop="1">
      <c r="A30" s="29" t="s">
        <v>43</v>
      </c>
      <c r="B30" s="20"/>
      <c r="C30" s="21"/>
      <c r="D30" s="22"/>
      <c r="E30" s="22"/>
      <c r="F30" s="25"/>
      <c r="G30" s="25"/>
      <c r="H30" s="25"/>
      <c r="I30" s="25"/>
      <c r="J30" s="25"/>
      <c r="K30" s="22"/>
      <c r="L30" s="22"/>
      <c r="M30" s="22"/>
      <c r="N30" s="22"/>
      <c r="O30" s="22"/>
      <c r="P30" s="22"/>
      <c r="Q30" s="25"/>
      <c r="R30" s="25"/>
    </row>
    <row r="31" spans="1:18" s="19" customFormat="1" ht="12.75" thickBot="1" thickTop="1">
      <c r="A31" s="20" t="s">
        <v>44</v>
      </c>
      <c r="B31" s="20">
        <v>2000</v>
      </c>
      <c r="C31" s="21" t="s">
        <v>45</v>
      </c>
      <c r="D31" s="22">
        <f>D32+D37+D54+D57+D61+D65</f>
        <v>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2">
        <f aca="true" t="shared" si="1" ref="K31:P31">K32+K37+K54+K57+K61+K65</f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5" t="s">
        <v>30</v>
      </c>
      <c r="R31" s="25" t="s">
        <v>30</v>
      </c>
    </row>
    <row r="32" spans="1:18" s="19" customFormat="1" ht="12.75" thickBot="1" thickTop="1">
      <c r="A32" s="30" t="s">
        <v>46</v>
      </c>
      <c r="B32" s="20">
        <v>2100</v>
      </c>
      <c r="C32" s="21" t="s">
        <v>47</v>
      </c>
      <c r="D32" s="22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2">
        <f aca="true" t="shared" si="2" ref="K32:P32">K33+K36</f>
        <v>0</v>
      </c>
      <c r="L32" s="22">
        <f t="shared" si="2"/>
        <v>0</v>
      </c>
      <c r="M32" s="22">
        <f t="shared" si="2"/>
        <v>0</v>
      </c>
      <c r="N32" s="22">
        <f t="shared" si="2"/>
        <v>0</v>
      </c>
      <c r="O32" s="22">
        <f t="shared" si="2"/>
        <v>0</v>
      </c>
      <c r="P32" s="22">
        <f t="shared" si="2"/>
        <v>0</v>
      </c>
      <c r="Q32" s="25" t="s">
        <v>30</v>
      </c>
      <c r="R32" s="25" t="s">
        <v>30</v>
      </c>
    </row>
    <row r="33" spans="1:18" s="19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19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19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19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19" customFormat="1" ht="12.75" thickBot="1" thickTop="1">
      <c r="A37" s="39" t="s">
        <v>52</v>
      </c>
      <c r="B37" s="20">
        <v>2200</v>
      </c>
      <c r="C37" s="20">
        <v>140</v>
      </c>
      <c r="D37" s="22">
        <f>SUM(D38:D44)+D51</f>
        <v>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2">
        <f aca="true" t="shared" si="4" ref="K37:P37">SUM(K38:K44)+K51</f>
        <v>0</v>
      </c>
      <c r="L37" s="22">
        <f t="shared" si="4"/>
        <v>0</v>
      </c>
      <c r="M37" s="22">
        <f t="shared" si="4"/>
        <v>0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5" t="s">
        <v>30</v>
      </c>
      <c r="R37" s="25" t="s">
        <v>30</v>
      </c>
    </row>
    <row r="38" spans="1:18" s="19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19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19" customFormat="1" ht="12.75" thickBot="1" thickTop="1">
      <c r="A40" s="31" t="s">
        <v>55</v>
      </c>
      <c r="B40" s="32">
        <v>2230</v>
      </c>
      <c r="C40" s="32">
        <v>170</v>
      </c>
      <c r="D40" s="38">
        <v>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19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19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19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19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19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19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19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19" customFormat="1" ht="12.75" thickBot="1" thickTop="1">
      <c r="A48" s="34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19" customFormat="1" ht="12.75" thickBot="1" thickTop="1">
      <c r="A49" s="34" t="s">
        <v>64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19" customFormat="1" ht="12.75" thickBot="1" thickTop="1">
      <c r="A50" s="34" t="s">
        <v>65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19" customFormat="1" ht="24" thickBot="1" thickTop="1">
      <c r="A51" s="37" t="s">
        <v>66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19" customFormat="1" ht="24" thickBot="1" thickTop="1">
      <c r="A52" s="40" t="s">
        <v>67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19" customFormat="1" ht="24" thickBot="1" thickTop="1">
      <c r="A53" s="34" t="s">
        <v>68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19" customFormat="1" ht="12.75" thickBot="1" thickTop="1">
      <c r="A54" s="30" t="s">
        <v>69</v>
      </c>
      <c r="B54" s="20">
        <v>2400</v>
      </c>
      <c r="C54" s="20">
        <v>310</v>
      </c>
      <c r="D54" s="22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2">
        <f aca="true" t="shared" si="7" ref="K54:P54">SUM(K55:K56)</f>
        <v>0</v>
      </c>
      <c r="L54" s="22">
        <f t="shared" si="7"/>
        <v>0</v>
      </c>
      <c r="M54" s="22">
        <f t="shared" si="7"/>
        <v>0</v>
      </c>
      <c r="N54" s="22">
        <f t="shared" si="7"/>
        <v>0</v>
      </c>
      <c r="O54" s="22">
        <f t="shared" si="7"/>
        <v>0</v>
      </c>
      <c r="P54" s="22">
        <f t="shared" si="7"/>
        <v>0</v>
      </c>
      <c r="Q54" s="25" t="s">
        <v>30</v>
      </c>
      <c r="R54" s="25" t="s">
        <v>30</v>
      </c>
    </row>
    <row r="55" spans="1:18" s="19" customFormat="1" ht="12.75" thickBot="1" thickTop="1">
      <c r="A55" s="41" t="s">
        <v>70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19" customFormat="1" ht="12.75" thickBot="1" thickTop="1">
      <c r="A56" s="41" t="s">
        <v>71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19" customFormat="1" ht="12.75" thickBot="1" thickTop="1">
      <c r="A57" s="42" t="s">
        <v>72</v>
      </c>
      <c r="B57" s="20">
        <v>2600</v>
      </c>
      <c r="C57" s="43">
        <v>340</v>
      </c>
      <c r="D57" s="22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2">
        <f aca="true" t="shared" si="8" ref="K57:P57">SUM(K58:K60)</f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  <c r="Q57" s="25" t="s">
        <v>30</v>
      </c>
      <c r="R57" s="25" t="s">
        <v>30</v>
      </c>
    </row>
    <row r="58" spans="1:18" s="19" customFormat="1" ht="12.75" customHeight="1" thickBot="1" thickTop="1">
      <c r="A58" s="37" t="s">
        <v>73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19" customFormat="1" ht="12.75" thickBot="1" thickTop="1">
      <c r="A59" s="37" t="s">
        <v>74</v>
      </c>
      <c r="B59" s="32">
        <v>2620</v>
      </c>
      <c r="C59" s="32">
        <v>360</v>
      </c>
      <c r="D59" s="44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25" t="s">
        <v>30</v>
      </c>
      <c r="R59" s="25" t="s">
        <v>30</v>
      </c>
    </row>
    <row r="60" spans="1:18" s="19" customFormat="1" ht="11.25" customHeight="1" thickBot="1" thickTop="1">
      <c r="A60" s="41" t="s">
        <v>75</v>
      </c>
      <c r="B60" s="32">
        <v>2630</v>
      </c>
      <c r="C60" s="32">
        <v>370</v>
      </c>
      <c r="D60" s="46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25" t="s">
        <v>30</v>
      </c>
      <c r="R60" s="25" t="s">
        <v>30</v>
      </c>
    </row>
    <row r="61" spans="1:18" s="19" customFormat="1" ht="10.5" customHeight="1" thickBot="1" thickTop="1">
      <c r="A61" s="39" t="s">
        <v>76</v>
      </c>
      <c r="B61" s="20">
        <v>2700</v>
      </c>
      <c r="C61" s="20">
        <v>380</v>
      </c>
      <c r="D61" s="22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2">
        <f aca="true" t="shared" si="9" ref="K61:P61">SUM(K62:K64)</f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5" t="s">
        <v>30</v>
      </c>
      <c r="R61" s="25" t="s">
        <v>30</v>
      </c>
    </row>
    <row r="62" spans="1:18" s="19" customFormat="1" ht="12.75" thickBot="1" thickTop="1">
      <c r="A62" s="37" t="s">
        <v>77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19" customFormat="1" ht="12.75" thickBot="1" thickTop="1">
      <c r="A63" s="37" t="s">
        <v>78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19" customFormat="1" ht="12.75" thickBot="1" thickTop="1">
      <c r="A64" s="37" t="s">
        <v>79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19" customFormat="1" ht="12.75" thickBot="1" thickTop="1">
      <c r="A65" s="39" t="s">
        <v>80</v>
      </c>
      <c r="B65" s="20">
        <v>2800</v>
      </c>
      <c r="C65" s="20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19" customFormat="1" ht="12.75" thickBot="1" thickTop="1">
      <c r="A66" s="20" t="s">
        <v>81</v>
      </c>
      <c r="B66" s="20">
        <v>3000</v>
      </c>
      <c r="C66" s="20">
        <v>430</v>
      </c>
      <c r="D66" s="22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2">
        <f aca="true" t="shared" si="10" ref="K66:P66">K67+K81</f>
        <v>0</v>
      </c>
      <c r="L66" s="22">
        <f t="shared" si="10"/>
        <v>0</v>
      </c>
      <c r="M66" s="22">
        <f t="shared" si="10"/>
        <v>0</v>
      </c>
      <c r="N66" s="22">
        <f t="shared" si="10"/>
        <v>0</v>
      </c>
      <c r="O66" s="22">
        <f t="shared" si="10"/>
        <v>0</v>
      </c>
      <c r="P66" s="22">
        <f t="shared" si="10"/>
        <v>0</v>
      </c>
      <c r="Q66" s="25" t="s">
        <v>30</v>
      </c>
      <c r="R66" s="25" t="s">
        <v>30</v>
      </c>
    </row>
    <row r="67" spans="1:18" s="19" customFormat="1" ht="12.75" thickBot="1" thickTop="1">
      <c r="A67" s="30" t="s">
        <v>82</v>
      </c>
      <c r="B67" s="20">
        <v>3100</v>
      </c>
      <c r="C67" s="20">
        <v>440</v>
      </c>
      <c r="D67" s="22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2">
        <f aca="true" t="shared" si="11" ref="K67:P67">K68+K69+K72+K75+K79+K80</f>
        <v>0</v>
      </c>
      <c r="L67" s="22">
        <f t="shared" si="11"/>
        <v>0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5" t="s">
        <v>30</v>
      </c>
      <c r="R67" s="25" t="s">
        <v>30</v>
      </c>
    </row>
    <row r="68" spans="1:18" s="19" customFormat="1" ht="12.75" thickBot="1" thickTop="1">
      <c r="A68" s="37" t="s">
        <v>83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19" customFormat="1" ht="12.75" thickBot="1" thickTop="1">
      <c r="A69" s="41" t="s">
        <v>84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19" customFormat="1" ht="13.5" customHeight="1" thickBot="1" thickTop="1">
      <c r="A70" s="34" t="s">
        <v>85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19" customFormat="1" ht="12.75" thickBot="1" thickTop="1">
      <c r="A71" s="34" t="s">
        <v>86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19" customFormat="1" ht="12.75" thickBot="1" thickTop="1">
      <c r="A72" s="31" t="s">
        <v>87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19" customFormat="1" ht="12.75" thickBot="1" thickTop="1">
      <c r="A73" s="34" t="s">
        <v>88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19" customFormat="1" ht="12.75" thickBot="1" thickTop="1">
      <c r="A74" s="34" t="s">
        <v>89</v>
      </c>
      <c r="B74" s="16">
        <v>3132</v>
      </c>
      <c r="C74" s="16">
        <v>510</v>
      </c>
      <c r="D74" s="35"/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/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19" customFormat="1" ht="12.75" thickBot="1" thickTop="1">
      <c r="A75" s="31" t="s">
        <v>90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19" customFormat="1" ht="13.5" thickBot="1" thickTop="1">
      <c r="A76" s="47" t="s">
        <v>117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19" customFormat="1" ht="13.5" thickBot="1" thickTop="1">
      <c r="A77" s="47" t="s">
        <v>118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19" customFormat="1" ht="13.5" thickBot="1" thickTop="1">
      <c r="A78" s="47" t="s">
        <v>119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19" customFormat="1" ht="12.75" thickBot="1" thickTop="1">
      <c r="A79" s="31" t="s">
        <v>91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19" customFormat="1" ht="12.75" thickBot="1" thickTop="1">
      <c r="A80" s="31" t="s">
        <v>92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19" customFormat="1" ht="12.75" thickBot="1" thickTop="1">
      <c r="A81" s="30" t="s">
        <v>93</v>
      </c>
      <c r="B81" s="20">
        <v>3200</v>
      </c>
      <c r="C81" s="20">
        <v>580</v>
      </c>
      <c r="D81" s="22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2">
        <f aca="true" t="shared" si="15" ref="K81:P81">SUM(K82:K85)</f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5" t="s">
        <v>30</v>
      </c>
      <c r="R81" s="25" t="s">
        <v>30</v>
      </c>
    </row>
    <row r="82" spans="1:18" s="19" customFormat="1" ht="12.75" thickBot="1" thickTop="1">
      <c r="A82" s="37" t="s">
        <v>94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19" customFormat="1" ht="12.75" thickBot="1" thickTop="1">
      <c r="A83" s="37" t="s">
        <v>95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19" customFormat="1" ht="11.25" customHeight="1" thickBot="1" thickTop="1">
      <c r="A84" s="31" t="s">
        <v>96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19" customFormat="1" ht="13.5" customHeight="1" thickBot="1" thickTop="1">
      <c r="A85" s="37" t="s">
        <v>97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19" customFormat="1" ht="12" customHeight="1" hidden="1" thickTop="1">
      <c r="A86" s="48"/>
      <c r="B86" s="49"/>
      <c r="C86" s="49"/>
      <c r="D86" s="50"/>
      <c r="E86" s="50"/>
      <c r="F86" s="51"/>
      <c r="G86" s="51"/>
      <c r="H86" s="51"/>
      <c r="I86" s="51"/>
      <c r="J86" s="51"/>
      <c r="K86" s="50"/>
      <c r="L86" s="50"/>
      <c r="M86" s="50"/>
      <c r="N86" s="50"/>
      <c r="O86" s="50"/>
      <c r="P86" s="50"/>
      <c r="Q86" s="50"/>
      <c r="R86" s="51"/>
    </row>
    <row r="87" spans="1:18" s="19" customFormat="1" ht="12" customHeight="1" hidden="1">
      <c r="A87" s="52"/>
      <c r="B87" s="53"/>
      <c r="C87" s="53"/>
      <c r="D87" s="54"/>
      <c r="E87" s="54"/>
      <c r="F87" s="55"/>
      <c r="G87" s="55"/>
      <c r="H87" s="55"/>
      <c r="I87" s="55"/>
      <c r="J87" s="55"/>
      <c r="K87" s="54"/>
      <c r="L87" s="54"/>
      <c r="M87" s="54"/>
      <c r="N87" s="54"/>
      <c r="O87" s="54"/>
      <c r="P87" s="54"/>
      <c r="Q87" s="54"/>
      <c r="R87" s="55"/>
    </row>
    <row r="88" spans="1:18" s="19" customFormat="1" ht="12" customHeight="1" hidden="1">
      <c r="A88" s="52" t="s">
        <v>98</v>
      </c>
      <c r="B88" s="53">
        <v>2450</v>
      </c>
      <c r="C88" s="53">
        <v>610</v>
      </c>
      <c r="D88" s="54" t="s">
        <v>99</v>
      </c>
      <c r="E88" s="54"/>
      <c r="F88" s="55" t="s">
        <v>30</v>
      </c>
      <c r="G88" s="55" t="s">
        <v>30</v>
      </c>
      <c r="H88" s="55" t="s">
        <v>30</v>
      </c>
      <c r="I88" s="55" t="s">
        <v>30</v>
      </c>
      <c r="J88" s="55" t="s">
        <v>30</v>
      </c>
      <c r="K88" s="54" t="s">
        <v>99</v>
      </c>
      <c r="L88" s="54"/>
      <c r="M88" s="54"/>
      <c r="N88" s="54" t="s">
        <v>99</v>
      </c>
      <c r="O88" s="54" t="s">
        <v>99</v>
      </c>
      <c r="P88" s="54" t="s">
        <v>99</v>
      </c>
      <c r="Q88" s="54"/>
      <c r="R88" s="55" t="s">
        <v>30</v>
      </c>
    </row>
    <row r="89" spans="1:18" s="19" customFormat="1" ht="12" customHeight="1" hidden="1">
      <c r="A89" s="56" t="s">
        <v>100</v>
      </c>
      <c r="B89" s="57">
        <v>4100</v>
      </c>
      <c r="C89" s="57">
        <v>620</v>
      </c>
      <c r="D89" s="55" t="s">
        <v>30</v>
      </c>
      <c r="E89" s="55"/>
      <c r="F89" s="55" t="s">
        <v>30</v>
      </c>
      <c r="G89" s="55" t="s">
        <v>30</v>
      </c>
      <c r="H89" s="55" t="s">
        <v>30</v>
      </c>
      <c r="I89" s="55" t="s">
        <v>30</v>
      </c>
      <c r="J89" s="55" t="s">
        <v>30</v>
      </c>
      <c r="K89" s="55" t="s">
        <v>30</v>
      </c>
      <c r="L89" s="55"/>
      <c r="M89" s="55"/>
      <c r="N89" s="55" t="s">
        <v>30</v>
      </c>
      <c r="O89" s="55" t="s">
        <v>30</v>
      </c>
      <c r="P89" s="55" t="s">
        <v>30</v>
      </c>
      <c r="Q89" s="55"/>
      <c r="R89" s="55" t="s">
        <v>30</v>
      </c>
    </row>
    <row r="90" spans="1:18" s="19" customFormat="1" ht="12" customHeight="1" hidden="1">
      <c r="A90" s="52" t="s">
        <v>101</v>
      </c>
      <c r="B90" s="53">
        <v>4110</v>
      </c>
      <c r="C90" s="57">
        <v>630</v>
      </c>
      <c r="D90" s="55" t="s">
        <v>30</v>
      </c>
      <c r="E90" s="55"/>
      <c r="F90" s="55" t="s">
        <v>30</v>
      </c>
      <c r="G90" s="55" t="s">
        <v>30</v>
      </c>
      <c r="H90" s="55" t="s">
        <v>30</v>
      </c>
      <c r="I90" s="55" t="s">
        <v>30</v>
      </c>
      <c r="J90" s="55" t="s">
        <v>30</v>
      </c>
      <c r="K90" s="55" t="s">
        <v>30</v>
      </c>
      <c r="L90" s="55"/>
      <c r="M90" s="55"/>
      <c r="N90" s="55" t="s">
        <v>30</v>
      </c>
      <c r="O90" s="55" t="s">
        <v>30</v>
      </c>
      <c r="P90" s="55" t="s">
        <v>30</v>
      </c>
      <c r="Q90" s="55"/>
      <c r="R90" s="55" t="s">
        <v>30</v>
      </c>
    </row>
    <row r="91" spans="1:18" s="19" customFormat="1" ht="12" customHeight="1" hidden="1">
      <c r="A91" s="58" t="s">
        <v>102</v>
      </c>
      <c r="B91" s="59">
        <v>4111</v>
      </c>
      <c r="C91" s="57">
        <v>640</v>
      </c>
      <c r="D91" s="55" t="s">
        <v>30</v>
      </c>
      <c r="E91" s="55"/>
      <c r="F91" s="55" t="s">
        <v>30</v>
      </c>
      <c r="G91" s="55" t="s">
        <v>30</v>
      </c>
      <c r="H91" s="55" t="s">
        <v>30</v>
      </c>
      <c r="I91" s="55" t="s">
        <v>30</v>
      </c>
      <c r="J91" s="55" t="s">
        <v>30</v>
      </c>
      <c r="K91" s="55" t="s">
        <v>30</v>
      </c>
      <c r="L91" s="55"/>
      <c r="M91" s="55"/>
      <c r="N91" s="55" t="s">
        <v>30</v>
      </c>
      <c r="O91" s="55" t="s">
        <v>30</v>
      </c>
      <c r="P91" s="55" t="s">
        <v>30</v>
      </c>
      <c r="Q91" s="55"/>
      <c r="R91" s="55" t="s">
        <v>30</v>
      </c>
    </row>
    <row r="92" spans="1:18" s="19" customFormat="1" ht="12" customHeight="1" hidden="1">
      <c r="A92" s="58" t="s">
        <v>103</v>
      </c>
      <c r="B92" s="59">
        <v>4112</v>
      </c>
      <c r="C92" s="57">
        <v>650</v>
      </c>
      <c r="D92" s="55" t="s">
        <v>30</v>
      </c>
      <c r="E92" s="55"/>
      <c r="F92" s="55" t="s">
        <v>30</v>
      </c>
      <c r="G92" s="55" t="s">
        <v>30</v>
      </c>
      <c r="H92" s="55" t="s">
        <v>30</v>
      </c>
      <c r="I92" s="55" t="s">
        <v>30</v>
      </c>
      <c r="J92" s="55" t="s">
        <v>30</v>
      </c>
      <c r="K92" s="55" t="s">
        <v>30</v>
      </c>
      <c r="L92" s="55"/>
      <c r="M92" s="55"/>
      <c r="N92" s="55" t="s">
        <v>30</v>
      </c>
      <c r="O92" s="55" t="s">
        <v>30</v>
      </c>
      <c r="P92" s="55" t="s">
        <v>30</v>
      </c>
      <c r="Q92" s="55"/>
      <c r="R92" s="55" t="s">
        <v>30</v>
      </c>
    </row>
    <row r="93" spans="1:18" s="19" customFormat="1" ht="12" customHeight="1" hidden="1">
      <c r="A93" s="60" t="s">
        <v>120</v>
      </c>
      <c r="B93" s="59">
        <v>4113</v>
      </c>
      <c r="C93" s="57">
        <v>660</v>
      </c>
      <c r="D93" s="55" t="s">
        <v>30</v>
      </c>
      <c r="E93" s="55"/>
      <c r="F93" s="55" t="s">
        <v>30</v>
      </c>
      <c r="G93" s="55" t="s">
        <v>30</v>
      </c>
      <c r="H93" s="55" t="s">
        <v>30</v>
      </c>
      <c r="I93" s="55" t="s">
        <v>30</v>
      </c>
      <c r="J93" s="55" t="s">
        <v>30</v>
      </c>
      <c r="K93" s="55" t="s">
        <v>30</v>
      </c>
      <c r="L93" s="55"/>
      <c r="M93" s="55"/>
      <c r="N93" s="55" t="s">
        <v>30</v>
      </c>
      <c r="O93" s="55" t="s">
        <v>30</v>
      </c>
      <c r="P93" s="55" t="s">
        <v>30</v>
      </c>
      <c r="Q93" s="55"/>
      <c r="R93" s="55" t="s">
        <v>30</v>
      </c>
    </row>
    <row r="94" spans="1:18" s="19" customFormat="1" ht="12" customHeight="1" hidden="1">
      <c r="A94" s="52" t="s">
        <v>104</v>
      </c>
      <c r="B94" s="53">
        <v>4120</v>
      </c>
      <c r="C94" s="57">
        <v>670</v>
      </c>
      <c r="D94" s="55" t="s">
        <v>30</v>
      </c>
      <c r="E94" s="55"/>
      <c r="F94" s="55" t="s">
        <v>30</v>
      </c>
      <c r="G94" s="55" t="s">
        <v>30</v>
      </c>
      <c r="H94" s="55" t="s">
        <v>30</v>
      </c>
      <c r="I94" s="55" t="s">
        <v>30</v>
      </c>
      <c r="J94" s="55" t="s">
        <v>30</v>
      </c>
      <c r="K94" s="55" t="s">
        <v>30</v>
      </c>
      <c r="L94" s="55"/>
      <c r="M94" s="55"/>
      <c r="N94" s="55" t="s">
        <v>30</v>
      </c>
      <c r="O94" s="55" t="s">
        <v>30</v>
      </c>
      <c r="P94" s="55" t="s">
        <v>30</v>
      </c>
      <c r="Q94" s="55"/>
      <c r="R94" s="55" t="s">
        <v>30</v>
      </c>
    </row>
    <row r="95" spans="1:18" s="19" customFormat="1" ht="12" customHeight="1" hidden="1">
      <c r="A95" s="61" t="s">
        <v>105</v>
      </c>
      <c r="B95" s="59">
        <v>4121</v>
      </c>
      <c r="C95" s="57">
        <v>680</v>
      </c>
      <c r="D95" s="55" t="s">
        <v>30</v>
      </c>
      <c r="E95" s="55"/>
      <c r="F95" s="55" t="s">
        <v>30</v>
      </c>
      <c r="G95" s="55" t="s">
        <v>30</v>
      </c>
      <c r="H95" s="55" t="s">
        <v>30</v>
      </c>
      <c r="I95" s="55" t="s">
        <v>30</v>
      </c>
      <c r="J95" s="55" t="s">
        <v>30</v>
      </c>
      <c r="K95" s="55" t="s">
        <v>30</v>
      </c>
      <c r="L95" s="55"/>
      <c r="M95" s="55"/>
      <c r="N95" s="55" t="s">
        <v>30</v>
      </c>
      <c r="O95" s="55" t="s">
        <v>30</v>
      </c>
      <c r="P95" s="55" t="s">
        <v>30</v>
      </c>
      <c r="Q95" s="55"/>
      <c r="R95" s="55" t="s">
        <v>30</v>
      </c>
    </row>
    <row r="96" spans="1:18" s="19" customFormat="1" ht="12" customHeight="1" hidden="1">
      <c r="A96" s="61" t="s">
        <v>106</v>
      </c>
      <c r="B96" s="59">
        <v>4122</v>
      </c>
      <c r="C96" s="57">
        <v>690</v>
      </c>
      <c r="D96" s="55" t="s">
        <v>30</v>
      </c>
      <c r="E96" s="55"/>
      <c r="F96" s="55" t="s">
        <v>30</v>
      </c>
      <c r="G96" s="55" t="s">
        <v>30</v>
      </c>
      <c r="H96" s="55" t="s">
        <v>30</v>
      </c>
      <c r="I96" s="55" t="s">
        <v>30</v>
      </c>
      <c r="J96" s="55" t="s">
        <v>30</v>
      </c>
      <c r="K96" s="55" t="s">
        <v>30</v>
      </c>
      <c r="L96" s="55"/>
      <c r="M96" s="55"/>
      <c r="N96" s="55" t="s">
        <v>30</v>
      </c>
      <c r="O96" s="55" t="s">
        <v>30</v>
      </c>
      <c r="P96" s="55" t="s">
        <v>30</v>
      </c>
      <c r="Q96" s="55"/>
      <c r="R96" s="55" t="s">
        <v>30</v>
      </c>
    </row>
    <row r="97" spans="1:18" s="19" customFormat="1" ht="12" customHeight="1" hidden="1">
      <c r="A97" s="58" t="s">
        <v>107</v>
      </c>
      <c r="B97" s="59">
        <v>4123</v>
      </c>
      <c r="C97" s="57">
        <v>700</v>
      </c>
      <c r="D97" s="55" t="s">
        <v>30</v>
      </c>
      <c r="E97" s="55"/>
      <c r="F97" s="55" t="s">
        <v>30</v>
      </c>
      <c r="G97" s="55" t="s">
        <v>30</v>
      </c>
      <c r="H97" s="55" t="s">
        <v>30</v>
      </c>
      <c r="I97" s="55" t="s">
        <v>30</v>
      </c>
      <c r="J97" s="55" t="s">
        <v>30</v>
      </c>
      <c r="K97" s="55" t="s">
        <v>30</v>
      </c>
      <c r="L97" s="55"/>
      <c r="M97" s="55"/>
      <c r="N97" s="55" t="s">
        <v>30</v>
      </c>
      <c r="O97" s="55" t="s">
        <v>30</v>
      </c>
      <c r="P97" s="55" t="s">
        <v>30</v>
      </c>
      <c r="Q97" s="55"/>
      <c r="R97" s="55" t="s">
        <v>30</v>
      </c>
    </row>
    <row r="98" spans="1:18" s="19" customFormat="1" ht="12" customHeight="1" hidden="1">
      <c r="A98" s="56" t="s">
        <v>108</v>
      </c>
      <c r="B98" s="57">
        <v>4200</v>
      </c>
      <c r="C98" s="57">
        <v>710</v>
      </c>
      <c r="D98" s="55" t="s">
        <v>30</v>
      </c>
      <c r="E98" s="55"/>
      <c r="F98" s="55" t="s">
        <v>30</v>
      </c>
      <c r="G98" s="55" t="s">
        <v>30</v>
      </c>
      <c r="H98" s="55" t="s">
        <v>30</v>
      </c>
      <c r="I98" s="55" t="s">
        <v>30</v>
      </c>
      <c r="J98" s="55" t="s">
        <v>30</v>
      </c>
      <c r="K98" s="55" t="s">
        <v>30</v>
      </c>
      <c r="L98" s="55"/>
      <c r="M98" s="55"/>
      <c r="N98" s="55" t="s">
        <v>30</v>
      </c>
      <c r="O98" s="55" t="s">
        <v>30</v>
      </c>
      <c r="P98" s="55" t="s">
        <v>30</v>
      </c>
      <c r="Q98" s="55"/>
      <c r="R98" s="55" t="s">
        <v>30</v>
      </c>
    </row>
    <row r="99" spans="1:18" ht="12" customHeight="1" hidden="1">
      <c r="A99" s="52" t="s">
        <v>109</v>
      </c>
      <c r="B99" s="53">
        <v>4210</v>
      </c>
      <c r="C99" s="57">
        <v>720</v>
      </c>
      <c r="D99" s="55" t="s">
        <v>30</v>
      </c>
      <c r="E99" s="55"/>
      <c r="F99" s="55" t="s">
        <v>30</v>
      </c>
      <c r="G99" s="55" t="s">
        <v>30</v>
      </c>
      <c r="H99" s="55" t="s">
        <v>30</v>
      </c>
      <c r="I99" s="55" t="s">
        <v>30</v>
      </c>
      <c r="J99" s="55" t="s">
        <v>30</v>
      </c>
      <c r="K99" s="55" t="s">
        <v>30</v>
      </c>
      <c r="L99" s="55"/>
      <c r="M99" s="55"/>
      <c r="N99" s="55" t="s">
        <v>30</v>
      </c>
      <c r="O99" s="55" t="s">
        <v>30</v>
      </c>
      <c r="P99" s="55" t="s">
        <v>30</v>
      </c>
      <c r="Q99" s="55"/>
      <c r="R99" s="55" t="s">
        <v>30</v>
      </c>
    </row>
    <row r="100" spans="1:18" ht="12" customHeight="1" hidden="1">
      <c r="A100" s="52" t="s">
        <v>110</v>
      </c>
      <c r="B100" s="53">
        <v>4220</v>
      </c>
      <c r="C100" s="57">
        <v>730</v>
      </c>
      <c r="D100" s="55" t="s">
        <v>30</v>
      </c>
      <c r="E100" s="55"/>
      <c r="F100" s="55" t="s">
        <v>30</v>
      </c>
      <c r="G100" s="55" t="s">
        <v>30</v>
      </c>
      <c r="H100" s="55" t="s">
        <v>30</v>
      </c>
      <c r="I100" s="55" t="s">
        <v>30</v>
      </c>
      <c r="J100" s="55" t="s">
        <v>30</v>
      </c>
      <c r="K100" s="55" t="s">
        <v>30</v>
      </c>
      <c r="L100" s="55"/>
      <c r="M100" s="55"/>
      <c r="N100" s="55" t="s">
        <v>30</v>
      </c>
      <c r="O100" s="55" t="s">
        <v>30</v>
      </c>
      <c r="P100" s="55" t="s">
        <v>30</v>
      </c>
      <c r="Q100" s="55"/>
      <c r="R100" s="55" t="s">
        <v>30</v>
      </c>
    </row>
    <row r="101" spans="1:18" ht="3" customHeight="1" thickTop="1">
      <c r="A101" s="62"/>
      <c r="B101" s="63"/>
      <c r="C101" s="64"/>
      <c r="D101" s="65"/>
      <c r="E101" s="65"/>
      <c r="F101" s="65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0" ht="15">
      <c r="A102" s="67" t="str">
        <f>'[1]ЗАПОЛНИТЬ'!F30</f>
        <v>Начальник</v>
      </c>
      <c r="C102" s="68"/>
      <c r="D102" s="66"/>
      <c r="E102" s="66"/>
      <c r="F102" s="66"/>
      <c r="G102" s="66"/>
      <c r="H102" s="83" t="str">
        <f>'[1]ЗАПОЛНИТЬ'!F26</f>
        <v>Л.А.Кочерга</v>
      </c>
      <c r="I102" s="83"/>
      <c r="J102" s="83"/>
    </row>
    <row r="103" spans="1:10" ht="12" customHeight="1">
      <c r="A103" s="67"/>
      <c r="C103" s="68"/>
      <c r="D103" s="69" t="s">
        <v>111</v>
      </c>
      <c r="E103" s="69"/>
      <c r="F103" s="69"/>
      <c r="H103" s="81" t="s">
        <v>112</v>
      </c>
      <c r="I103" s="81"/>
      <c r="J103" s="81"/>
    </row>
    <row r="104" spans="1:10" ht="15">
      <c r="A104" s="67" t="str">
        <f>'[1]ЗАПОЛНИТЬ'!F31</f>
        <v>Головний бухгалтер</v>
      </c>
      <c r="C104" s="1"/>
      <c r="D104" s="70"/>
      <c r="E104" s="70"/>
      <c r="F104" s="70"/>
      <c r="H104" s="82" t="str">
        <f>'[1]ЗАПОЛНИТЬ'!F28</f>
        <v>О.І.Макарицька</v>
      </c>
      <c r="I104" s="82"/>
      <c r="J104" s="82"/>
    </row>
    <row r="105" spans="1:10" ht="15">
      <c r="A105" s="71"/>
      <c r="C105" s="1"/>
      <c r="D105" s="69" t="s">
        <v>111</v>
      </c>
      <c r="E105" s="69"/>
      <c r="F105" s="69"/>
      <c r="H105" s="81" t="s">
        <v>112</v>
      </c>
      <c r="I105" s="81"/>
      <c r="J105" s="81"/>
    </row>
    <row r="106" ht="15">
      <c r="A106" s="7"/>
    </row>
  </sheetData>
  <sheetProtection formatColumns="0" formatRows="0"/>
  <mergeCells count="52">
    <mergeCell ref="Q10:R10"/>
    <mergeCell ref="Q11:R11"/>
    <mergeCell ref="G12:O12"/>
    <mergeCell ref="B10:L10"/>
    <mergeCell ref="A12:D12"/>
    <mergeCell ref="E12:F12"/>
    <mergeCell ref="B11:L11"/>
    <mergeCell ref="M10:N10"/>
    <mergeCell ref="M11:N11"/>
    <mergeCell ref="J1:R2"/>
    <mergeCell ref="A3:R3"/>
    <mergeCell ref="Q9:R9"/>
    <mergeCell ref="A6:R6"/>
    <mergeCell ref="Q8:R8"/>
    <mergeCell ref="A4:J4"/>
    <mergeCell ref="M9:N9"/>
    <mergeCell ref="B9:L9"/>
    <mergeCell ref="H105:J105"/>
    <mergeCell ref="H103:J103"/>
    <mergeCell ref="H104:J104"/>
    <mergeCell ref="I18:I21"/>
    <mergeCell ref="H102:J102"/>
    <mergeCell ref="L20:L21"/>
    <mergeCell ref="G18:G21"/>
    <mergeCell ref="M20:N20"/>
    <mergeCell ref="J18:J21"/>
    <mergeCell ref="G14:R14"/>
    <mergeCell ref="Q18:R19"/>
    <mergeCell ref="O18:P18"/>
    <mergeCell ref="P19:P21"/>
    <mergeCell ref="K19:K21"/>
    <mergeCell ref="O19:O21"/>
    <mergeCell ref="H18:H21"/>
    <mergeCell ref="Q20:Q21"/>
    <mergeCell ref="G15:R15"/>
    <mergeCell ref="R20:R21"/>
    <mergeCell ref="E18:F18"/>
    <mergeCell ref="D18:D21"/>
    <mergeCell ref="B18:B21"/>
    <mergeCell ref="A15:D15"/>
    <mergeCell ref="E15:F15"/>
    <mergeCell ref="C18:C21"/>
    <mergeCell ref="A13:D13"/>
    <mergeCell ref="A14:D14"/>
    <mergeCell ref="L19:N19"/>
    <mergeCell ref="K18:N18"/>
    <mergeCell ref="E14:F14"/>
    <mergeCell ref="E13:F13"/>
    <mergeCell ref="G13:R13"/>
    <mergeCell ref="A18:A21"/>
    <mergeCell ref="E19:E21"/>
    <mergeCell ref="F19:F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2019-02-18T14:28:29Z</dcterms:created>
  <dcterms:modified xsi:type="dcterms:W3CDTF">2020-04-07T06:59:45Z</dcterms:modified>
  <cp:category/>
  <cp:version/>
  <cp:contentType/>
  <cp:contentStatus/>
</cp:coreProperties>
</file>